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20192020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<sst xmlns="http://schemas.openxmlformats.org/spreadsheetml/2006/main" count="60" uniqueCount="29">
  <si>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Klasa</t>
  </si>
  <si>
    <t>Funkcja</t>
  </si>
  <si>
    <t>Podstawa do opodatkowania</t>
  </si>
  <si>
    <t>Podatek (18 %)</t>
  </si>
  <si>
    <t>Ekwiwalent netto</t>
  </si>
  <si>
    <t>IV liga</t>
  </si>
  <si>
    <t>Sędzia główny</t>
  </si>
  <si>
    <t>Sędzia asystent</t>
  </si>
  <si>
    <t>Obserwator</t>
  </si>
  <si>
    <t>Klasa okręgowa</t>
  </si>
  <si>
    <t>Zryczałtowany ekwiwalent brutto</t>
  </si>
  <si>
    <t>Koszty uzyskania przychodu (20 %)</t>
  </si>
  <si>
    <t>Klasa A</t>
  </si>
  <si>
    <t>Klasa B</t>
  </si>
  <si>
    <t>III liga kobiet</t>
  </si>
  <si>
    <t>Rozgrywki Puchary Deyny i Górskiego</t>
  </si>
  <si>
    <t>Rozgrywki Pucharu Smolarka</t>
  </si>
  <si>
    <t>WLKP JUN ST</t>
  </si>
  <si>
    <t>WLKP JUN MŁ</t>
  </si>
  <si>
    <t>OKR JUN ST</t>
  </si>
  <si>
    <t>OKR JUN MŁ</t>
  </si>
  <si>
    <t>Orliki i żaki (turniej)</t>
  </si>
  <si>
    <t>Sedzia główny</t>
  </si>
  <si>
    <t>W przypadku, gdy sędzia jest wyznaczony na więcej niż jedno spotkanie rozgrywane w tym samym dniu na tym samym obiekcie sportowym -  pobiera kwotę ekwiwalentu za drugi mecz wg powyższej tabeli pomniejszoną o 20%</t>
  </si>
  <si>
    <t>V liga</t>
  </si>
  <si>
    <t>Trampkarze</t>
  </si>
  <si>
    <t>Młodziki/Orliki</t>
  </si>
  <si>
    <t>Żaki (sędziowane w dwójkę)</t>
  </si>
  <si>
    <t xml:space="preserve">W przypadku, gdy mecz się nie odbędzie, a sędzia/sędziowie przyjechali na zawody - pobierają 75% ekwiwalentu za mecz wg powyższej tabeli. Sędzia przekazuje delegację do WZPN. Koszt sędziów ponosi drużyna, która nie stawi się na zawody.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</si>
</sst>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25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4" xfId="0" applyNumberFormat="1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L39" sqref="L39"/>
    </sheetView>
  </sheetViews>
  <sheetFormatPr defaultColWidth="9.140625" defaultRowHeight="15"/>
  <cols>
    <col min="1" max="1" width="33.140625" style="1" bestFit="1" customWidth="1"/>
    <col min="2" max="2" width="14.57421875" style="1" customWidth="1"/>
    <col min="3" max="3" width="12.57421875" style="1" customWidth="1"/>
    <col min="4" max="4" width="8.8515625" style="1" customWidth="1"/>
    <col min="5" max="5" width="11.140625" style="1" customWidth="1"/>
    <col min="6" max="6" width="7.28125" style="1" customWidth="1"/>
    <col min="7" max="7" width="10.57421875" style="1" customWidth="1"/>
    <col min="8" max="16384" width="9.140625" style="1" customWidth="1"/>
  </cols>
  <sheetData>
    <row r="1" spans="1:7" ht="13.5">
      <c r="A1" s="7" t="s">
        <v>0</v>
      </c>
      <c r="B1" s="7" t="s">
        <v>1</v>
      </c>
      <c r="C1" s="7" t="s">
        <v>10</v>
      </c>
      <c r="D1" s="7" t="s">
        <v>11</v>
      </c>
      <c r="E1" s="7" t="s">
        <v>2</v>
      </c>
      <c r="F1" s="7" t="s">
        <v>3</v>
      </c>
      <c r="G1" s="7" t="s">
        <v>4</v>
      </c>
    </row>
    <row r="2" spans="1:7" ht="43.5" customHeight="1">
      <c r="A2" s="8"/>
      <c r="B2" s="8"/>
      <c r="C2" s="8"/>
      <c r="D2" s="8"/>
      <c r="E2" s="8"/>
      <c r="F2" s="8"/>
      <c r="G2" s="8"/>
    </row>
    <row r="3" spans="1:7" ht="13.5">
      <c r="A3" s="9" t="s">
        <v>5</v>
      </c>
      <c r="B3" s="12" t="s">
        <v>6</v>
      </c>
      <c r="C3" s="13">
        <v>270</v>
      </c>
      <c r="D3" s="13">
        <f>C3*0.2</f>
        <v>54</v>
      </c>
      <c r="E3" s="13">
        <f>C3-D3</f>
        <v>216</v>
      </c>
      <c r="F3" s="13">
        <f>E3*0.18</f>
        <v>38.879999999999995</v>
      </c>
      <c r="G3" s="14">
        <f>C3-F3</f>
        <v>231.12</v>
      </c>
    </row>
    <row r="4" spans="1:7" ht="13.5">
      <c r="A4" s="10"/>
      <c r="B4" s="12" t="s">
        <v>7</v>
      </c>
      <c r="C4" s="13">
        <v>230</v>
      </c>
      <c r="D4" s="13">
        <v>46</v>
      </c>
      <c r="E4" s="13">
        <f aca="true" t="shared" si="0" ref="E4:E37">C4-D4</f>
        <v>184</v>
      </c>
      <c r="F4" s="13">
        <f aca="true" t="shared" si="1" ref="F4:F37">E4*0.18</f>
        <v>33.12</v>
      </c>
      <c r="G4" s="14">
        <f aca="true" t="shared" si="2" ref="G4:G37">C4-F4</f>
        <v>196.88</v>
      </c>
    </row>
    <row r="5" spans="1:7" ht="13.5">
      <c r="A5" s="11"/>
      <c r="B5" s="12" t="s">
        <v>8</v>
      </c>
      <c r="C5" s="13">
        <v>230</v>
      </c>
      <c r="D5" s="13">
        <f>C5*20%</f>
        <v>46</v>
      </c>
      <c r="E5" s="13">
        <f t="shared" si="0"/>
        <v>184</v>
      </c>
      <c r="F5" s="13">
        <f t="shared" si="1"/>
        <v>33.12</v>
      </c>
      <c r="G5" s="14">
        <f t="shared" si="2"/>
        <v>196.88</v>
      </c>
    </row>
    <row r="6" spans="1:17" ht="14.25" customHeight="1">
      <c r="A6" s="3"/>
      <c r="B6" s="12" t="s">
        <v>6</v>
      </c>
      <c r="C6" s="13">
        <v>220</v>
      </c>
      <c r="D6" s="13">
        <f>C6*20%</f>
        <v>44</v>
      </c>
      <c r="E6" s="13">
        <f t="shared" si="0"/>
        <v>176</v>
      </c>
      <c r="F6" s="13">
        <f t="shared" si="1"/>
        <v>31.68</v>
      </c>
      <c r="G6" s="14">
        <f t="shared" si="2"/>
        <v>188.32</v>
      </c>
      <c r="H6" s="4"/>
      <c r="I6" s="5"/>
      <c r="J6" s="5"/>
      <c r="K6" s="5"/>
      <c r="L6" s="5"/>
      <c r="M6" s="5"/>
      <c r="N6" s="5"/>
      <c r="O6" s="5"/>
      <c r="P6" s="5"/>
      <c r="Q6" s="5"/>
    </row>
    <row r="7" spans="1:17" ht="13.5" customHeight="1">
      <c r="A7" s="3" t="s">
        <v>24</v>
      </c>
      <c r="B7" s="12" t="s">
        <v>7</v>
      </c>
      <c r="C7" s="13">
        <v>200</v>
      </c>
      <c r="D7" s="13">
        <f>C7*20%</f>
        <v>40</v>
      </c>
      <c r="E7" s="13">
        <f t="shared" si="0"/>
        <v>160</v>
      </c>
      <c r="F7" s="13">
        <f t="shared" si="1"/>
        <v>28.799999999999997</v>
      </c>
      <c r="G7" s="14">
        <f t="shared" si="2"/>
        <v>171.2</v>
      </c>
      <c r="H7" s="4"/>
      <c r="I7" s="5"/>
      <c r="J7" s="5"/>
      <c r="K7" s="5"/>
      <c r="L7" s="5"/>
      <c r="M7" s="5"/>
      <c r="N7" s="5"/>
      <c r="O7" s="5"/>
      <c r="P7" s="5"/>
      <c r="Q7" s="5"/>
    </row>
    <row r="8" spans="1:17" ht="13.5">
      <c r="A8" s="3"/>
      <c r="B8" s="12" t="s">
        <v>8</v>
      </c>
      <c r="C8" s="13">
        <v>200</v>
      </c>
      <c r="D8" s="13">
        <f>C8*20%</f>
        <v>40</v>
      </c>
      <c r="E8" s="13">
        <f t="shared" si="0"/>
        <v>160</v>
      </c>
      <c r="F8" s="13">
        <f t="shared" si="1"/>
        <v>28.799999999999997</v>
      </c>
      <c r="G8" s="14">
        <f t="shared" si="2"/>
        <v>171.2</v>
      </c>
      <c r="H8" s="4"/>
      <c r="I8" s="5"/>
      <c r="J8" s="5"/>
      <c r="K8" s="5"/>
      <c r="L8" s="5"/>
      <c r="M8" s="5"/>
      <c r="N8" s="5"/>
      <c r="O8" s="5"/>
      <c r="P8" s="5"/>
      <c r="Q8" s="5"/>
    </row>
    <row r="9" spans="1:7" ht="13.5">
      <c r="A9" s="9" t="s">
        <v>9</v>
      </c>
      <c r="B9" s="12" t="s">
        <v>6</v>
      </c>
      <c r="C9" s="13">
        <v>180</v>
      </c>
      <c r="D9" s="13">
        <f aca="true" t="shared" si="3" ref="D9:D37">C9*20%</f>
        <v>36</v>
      </c>
      <c r="E9" s="13">
        <f t="shared" si="0"/>
        <v>144</v>
      </c>
      <c r="F9" s="13">
        <f t="shared" si="1"/>
        <v>25.919999999999998</v>
      </c>
      <c r="G9" s="14">
        <f t="shared" si="2"/>
        <v>154.08</v>
      </c>
    </row>
    <row r="10" spans="1:7" ht="13.5">
      <c r="A10" s="10"/>
      <c r="B10" s="12" t="s">
        <v>7</v>
      </c>
      <c r="C10" s="13">
        <v>160</v>
      </c>
      <c r="D10" s="13">
        <f t="shared" si="3"/>
        <v>32</v>
      </c>
      <c r="E10" s="13">
        <f t="shared" si="0"/>
        <v>128</v>
      </c>
      <c r="F10" s="13">
        <f t="shared" si="1"/>
        <v>23.04</v>
      </c>
      <c r="G10" s="14">
        <f t="shared" si="2"/>
        <v>136.96</v>
      </c>
    </row>
    <row r="11" spans="1:7" ht="13.5">
      <c r="A11" s="11"/>
      <c r="B11" s="12" t="s">
        <v>8</v>
      </c>
      <c r="C11" s="13">
        <v>160</v>
      </c>
      <c r="D11" s="13">
        <f t="shared" si="3"/>
        <v>32</v>
      </c>
      <c r="E11" s="13">
        <f t="shared" si="0"/>
        <v>128</v>
      </c>
      <c r="F11" s="13">
        <f t="shared" si="1"/>
        <v>23.04</v>
      </c>
      <c r="G11" s="14">
        <f t="shared" si="2"/>
        <v>136.96</v>
      </c>
    </row>
    <row r="12" spans="1:7" ht="13.5">
      <c r="A12" s="9" t="s">
        <v>12</v>
      </c>
      <c r="B12" s="12" t="s">
        <v>6</v>
      </c>
      <c r="C12" s="13">
        <v>160</v>
      </c>
      <c r="D12" s="13">
        <f t="shared" si="3"/>
        <v>32</v>
      </c>
      <c r="E12" s="13">
        <f t="shared" si="0"/>
        <v>128</v>
      </c>
      <c r="F12" s="13">
        <f t="shared" si="1"/>
        <v>23.04</v>
      </c>
      <c r="G12" s="14">
        <f t="shared" si="2"/>
        <v>136.96</v>
      </c>
    </row>
    <row r="13" spans="1:7" ht="13.5">
      <c r="A13" s="10"/>
      <c r="B13" s="12" t="s">
        <v>7</v>
      </c>
      <c r="C13" s="13">
        <v>140</v>
      </c>
      <c r="D13" s="13">
        <f t="shared" si="3"/>
        <v>28</v>
      </c>
      <c r="E13" s="13">
        <f t="shared" si="0"/>
        <v>112</v>
      </c>
      <c r="F13" s="13">
        <f t="shared" si="1"/>
        <v>20.16</v>
      </c>
      <c r="G13" s="14">
        <f t="shared" si="2"/>
        <v>119.84</v>
      </c>
    </row>
    <row r="14" spans="1:7" ht="13.5">
      <c r="A14" s="11"/>
      <c r="B14" s="12" t="s">
        <v>8</v>
      </c>
      <c r="C14" s="13">
        <v>140</v>
      </c>
      <c r="D14" s="13">
        <f t="shared" si="3"/>
        <v>28</v>
      </c>
      <c r="E14" s="13">
        <f t="shared" si="0"/>
        <v>112</v>
      </c>
      <c r="F14" s="13">
        <f t="shared" si="1"/>
        <v>20.16</v>
      </c>
      <c r="G14" s="14">
        <f t="shared" si="2"/>
        <v>119.84</v>
      </c>
    </row>
    <row r="15" spans="1:7" ht="13.5">
      <c r="A15" s="9" t="s">
        <v>13</v>
      </c>
      <c r="B15" s="12" t="s">
        <v>6</v>
      </c>
      <c r="C15" s="13">
        <v>140</v>
      </c>
      <c r="D15" s="13">
        <f t="shared" si="3"/>
        <v>28</v>
      </c>
      <c r="E15" s="13">
        <f t="shared" si="0"/>
        <v>112</v>
      </c>
      <c r="F15" s="13">
        <f t="shared" si="1"/>
        <v>20.16</v>
      </c>
      <c r="G15" s="14">
        <f t="shared" si="2"/>
        <v>119.84</v>
      </c>
    </row>
    <row r="16" spans="1:7" ht="13.5">
      <c r="A16" s="10"/>
      <c r="B16" s="12" t="s">
        <v>7</v>
      </c>
      <c r="C16" s="13">
        <v>120</v>
      </c>
      <c r="D16" s="13">
        <f t="shared" si="3"/>
        <v>24</v>
      </c>
      <c r="E16" s="13">
        <f t="shared" si="0"/>
        <v>96</v>
      </c>
      <c r="F16" s="13">
        <f t="shared" si="1"/>
        <v>17.28</v>
      </c>
      <c r="G16" s="14">
        <f t="shared" si="2"/>
        <v>102.72</v>
      </c>
    </row>
    <row r="17" spans="1:7" ht="13.5">
      <c r="A17" s="11"/>
      <c r="B17" s="12" t="s">
        <v>8</v>
      </c>
      <c r="C17" s="13">
        <v>120</v>
      </c>
      <c r="D17" s="13">
        <f t="shared" si="3"/>
        <v>24</v>
      </c>
      <c r="E17" s="13">
        <f t="shared" si="0"/>
        <v>96</v>
      </c>
      <c r="F17" s="13">
        <f t="shared" si="1"/>
        <v>17.28</v>
      </c>
      <c r="G17" s="14">
        <f t="shared" si="2"/>
        <v>102.72</v>
      </c>
    </row>
    <row r="18" spans="1:7" ht="13.5">
      <c r="A18" s="9" t="s">
        <v>17</v>
      </c>
      <c r="B18" s="12" t="s">
        <v>6</v>
      </c>
      <c r="C18" s="13">
        <v>150</v>
      </c>
      <c r="D18" s="13">
        <f t="shared" si="3"/>
        <v>30</v>
      </c>
      <c r="E18" s="13">
        <f t="shared" si="0"/>
        <v>120</v>
      </c>
      <c r="F18" s="13">
        <f t="shared" si="1"/>
        <v>21.599999999999998</v>
      </c>
      <c r="G18" s="14">
        <f t="shared" si="2"/>
        <v>128.4</v>
      </c>
    </row>
    <row r="19" spans="1:7" ht="13.5">
      <c r="A19" s="11"/>
      <c r="B19" s="12" t="s">
        <v>7</v>
      </c>
      <c r="C19" s="13">
        <v>130</v>
      </c>
      <c r="D19" s="13">
        <f t="shared" si="3"/>
        <v>26</v>
      </c>
      <c r="E19" s="13">
        <f t="shared" si="0"/>
        <v>104</v>
      </c>
      <c r="F19" s="13">
        <f t="shared" si="1"/>
        <v>18.72</v>
      </c>
      <c r="G19" s="14">
        <f t="shared" si="2"/>
        <v>111.28</v>
      </c>
    </row>
    <row r="20" spans="1:7" ht="13.5">
      <c r="A20" s="9" t="s">
        <v>18</v>
      </c>
      <c r="B20" s="12" t="s">
        <v>6</v>
      </c>
      <c r="C20" s="13">
        <v>130</v>
      </c>
      <c r="D20" s="13">
        <f t="shared" si="3"/>
        <v>26</v>
      </c>
      <c r="E20" s="13">
        <f>C20-D20</f>
        <v>104</v>
      </c>
      <c r="F20" s="13">
        <f>E20*0.18</f>
        <v>18.72</v>
      </c>
      <c r="G20" s="14">
        <f>C20-F20</f>
        <v>111.28</v>
      </c>
    </row>
    <row r="21" spans="1:7" ht="13.5">
      <c r="A21" s="11"/>
      <c r="B21" s="12" t="s">
        <v>7</v>
      </c>
      <c r="C21" s="13">
        <v>110</v>
      </c>
      <c r="D21" s="13">
        <f t="shared" si="3"/>
        <v>22</v>
      </c>
      <c r="E21" s="13">
        <f>C21-D21</f>
        <v>88</v>
      </c>
      <c r="F21" s="13">
        <f>E21*0.18</f>
        <v>15.84</v>
      </c>
      <c r="G21" s="14">
        <f>C21-F21</f>
        <v>94.16</v>
      </c>
    </row>
    <row r="22" spans="1:17" ht="13.5">
      <c r="A22" s="9" t="s">
        <v>19</v>
      </c>
      <c r="B22" s="12" t="s">
        <v>6</v>
      </c>
      <c r="C22" s="13">
        <v>110</v>
      </c>
      <c r="D22" s="13">
        <f t="shared" si="3"/>
        <v>22</v>
      </c>
      <c r="E22" s="13">
        <f t="shared" si="0"/>
        <v>88</v>
      </c>
      <c r="F22" s="13">
        <f t="shared" si="1"/>
        <v>15.84</v>
      </c>
      <c r="G22" s="14">
        <f t="shared" si="2"/>
        <v>94.16</v>
      </c>
      <c r="H22" s="4"/>
      <c r="I22" s="5"/>
      <c r="J22" s="5"/>
      <c r="K22" s="5"/>
      <c r="L22" s="5"/>
      <c r="M22" s="5"/>
      <c r="N22" s="5"/>
      <c r="O22" s="5"/>
      <c r="P22" s="5"/>
      <c r="Q22" s="5"/>
    </row>
    <row r="23" spans="1:17" ht="13.5">
      <c r="A23" s="11"/>
      <c r="B23" s="12" t="s">
        <v>7</v>
      </c>
      <c r="C23" s="13">
        <v>85</v>
      </c>
      <c r="D23" s="13">
        <f t="shared" si="3"/>
        <v>17</v>
      </c>
      <c r="E23" s="13">
        <f t="shared" si="0"/>
        <v>68</v>
      </c>
      <c r="F23" s="13">
        <f t="shared" si="1"/>
        <v>12.24</v>
      </c>
      <c r="G23" s="14">
        <f t="shared" si="2"/>
        <v>72.76</v>
      </c>
      <c r="H23" s="4"/>
      <c r="I23" s="5"/>
      <c r="J23" s="5"/>
      <c r="K23" s="5"/>
      <c r="L23" s="5"/>
      <c r="M23" s="5"/>
      <c r="N23" s="5"/>
      <c r="O23" s="5"/>
      <c r="P23" s="5"/>
      <c r="Q23" s="5"/>
    </row>
    <row r="24" spans="1:17" ht="13.5" customHeight="1">
      <c r="A24" s="9" t="s">
        <v>20</v>
      </c>
      <c r="B24" s="12" t="s">
        <v>6</v>
      </c>
      <c r="C24" s="13">
        <v>100</v>
      </c>
      <c r="D24" s="13">
        <f t="shared" si="3"/>
        <v>20</v>
      </c>
      <c r="E24" s="13">
        <f>C24-D24</f>
        <v>80</v>
      </c>
      <c r="F24" s="13">
        <f>E24*0.18</f>
        <v>14.399999999999999</v>
      </c>
      <c r="G24" s="14">
        <f>C24-F24</f>
        <v>85.6</v>
      </c>
      <c r="H24" s="4"/>
      <c r="I24" s="5"/>
      <c r="J24" s="5"/>
      <c r="K24" s="5"/>
      <c r="L24" s="5"/>
      <c r="M24" s="5"/>
      <c r="N24" s="5"/>
      <c r="O24" s="5"/>
      <c r="P24" s="5"/>
      <c r="Q24" s="5"/>
    </row>
    <row r="25" spans="1:17" ht="13.5">
      <c r="A25" s="11"/>
      <c r="B25" s="12" t="s">
        <v>7</v>
      </c>
      <c r="C25" s="13">
        <v>85</v>
      </c>
      <c r="D25" s="13">
        <f t="shared" si="3"/>
        <v>17</v>
      </c>
      <c r="E25" s="13">
        <f>C25-D25</f>
        <v>68</v>
      </c>
      <c r="F25" s="13">
        <f>E25*0.18</f>
        <v>12.24</v>
      </c>
      <c r="G25" s="14">
        <f>C25-F25</f>
        <v>72.76</v>
      </c>
      <c r="H25" s="4"/>
      <c r="I25" s="5"/>
      <c r="J25" s="5"/>
      <c r="K25" s="5"/>
      <c r="L25" s="5"/>
      <c r="M25" s="5"/>
      <c r="N25" s="5"/>
      <c r="O25" s="5"/>
      <c r="P25" s="5"/>
      <c r="Q25" s="5"/>
    </row>
    <row r="26" spans="1:17" ht="13.5">
      <c r="A26" s="9" t="s">
        <v>25</v>
      </c>
      <c r="B26" s="12" t="s">
        <v>6</v>
      </c>
      <c r="C26" s="13">
        <v>90</v>
      </c>
      <c r="D26" s="13">
        <f t="shared" si="3"/>
        <v>18</v>
      </c>
      <c r="E26" s="13">
        <f>C26-D26</f>
        <v>72</v>
      </c>
      <c r="F26" s="13">
        <f>E26*0.18</f>
        <v>12.959999999999999</v>
      </c>
      <c r="G26" s="14">
        <f>C26-F26</f>
        <v>77.04</v>
      </c>
      <c r="H26" s="4"/>
      <c r="I26" s="6"/>
      <c r="J26" s="6"/>
      <c r="K26" s="6"/>
      <c r="L26" s="6"/>
      <c r="M26" s="6"/>
      <c r="N26" s="6"/>
      <c r="O26" s="6"/>
      <c r="P26" s="6"/>
      <c r="Q26" s="6"/>
    </row>
    <row r="27" spans="1:17" ht="13.5">
      <c r="A27" s="11"/>
      <c r="B27" s="12" t="s">
        <v>7</v>
      </c>
      <c r="C27" s="13">
        <v>75</v>
      </c>
      <c r="D27" s="13">
        <f t="shared" si="3"/>
        <v>15</v>
      </c>
      <c r="E27" s="13">
        <f>C27-D27</f>
        <v>60</v>
      </c>
      <c r="F27" s="13">
        <f>E27*0.18</f>
        <v>10.799999999999999</v>
      </c>
      <c r="G27" s="14">
        <f>C27-F27</f>
        <v>64.2</v>
      </c>
      <c r="H27" s="4"/>
      <c r="I27" s="6"/>
      <c r="J27" s="6"/>
      <c r="K27" s="6"/>
      <c r="L27" s="6"/>
      <c r="M27" s="6"/>
      <c r="N27" s="6"/>
      <c r="O27" s="6"/>
      <c r="P27" s="6"/>
      <c r="Q27" s="6"/>
    </row>
    <row r="28" spans="1:7" ht="13.5">
      <c r="A28" s="9" t="s">
        <v>26</v>
      </c>
      <c r="B28" s="12" t="s">
        <v>6</v>
      </c>
      <c r="C28" s="13">
        <v>80</v>
      </c>
      <c r="D28" s="13">
        <f t="shared" si="3"/>
        <v>16</v>
      </c>
      <c r="E28" s="13">
        <f t="shared" si="0"/>
        <v>64</v>
      </c>
      <c r="F28" s="13">
        <f t="shared" si="1"/>
        <v>11.52</v>
      </c>
      <c r="G28" s="14">
        <f t="shared" si="2"/>
        <v>68.48</v>
      </c>
    </row>
    <row r="29" spans="1:7" ht="13.5">
      <c r="A29" s="11"/>
      <c r="B29" s="12" t="s">
        <v>7</v>
      </c>
      <c r="C29" s="13">
        <v>65</v>
      </c>
      <c r="D29" s="13">
        <f t="shared" si="3"/>
        <v>13</v>
      </c>
      <c r="E29" s="13">
        <f t="shared" si="0"/>
        <v>52</v>
      </c>
      <c r="F29" s="13">
        <f t="shared" si="1"/>
        <v>9.36</v>
      </c>
      <c r="G29" s="14">
        <f t="shared" si="2"/>
        <v>55.64</v>
      </c>
    </row>
    <row r="30" spans="1:7" ht="13.5">
      <c r="A30" s="2" t="s">
        <v>21</v>
      </c>
      <c r="B30" s="12" t="s">
        <v>22</v>
      </c>
      <c r="C30" s="13">
        <v>140</v>
      </c>
      <c r="D30" s="13">
        <f t="shared" si="3"/>
        <v>28</v>
      </c>
      <c r="E30" s="13">
        <f t="shared" si="0"/>
        <v>112</v>
      </c>
      <c r="F30" s="13">
        <f t="shared" si="1"/>
        <v>20.16</v>
      </c>
      <c r="G30" s="14">
        <f t="shared" si="2"/>
        <v>119.84</v>
      </c>
    </row>
    <row r="31" spans="1:17" ht="12.75" customHeight="1">
      <c r="A31" s="2" t="s">
        <v>27</v>
      </c>
      <c r="B31" s="12" t="s">
        <v>6</v>
      </c>
      <c r="C31" s="13">
        <v>80</v>
      </c>
      <c r="D31" s="13">
        <f t="shared" si="3"/>
        <v>16</v>
      </c>
      <c r="E31" s="13">
        <f>C31-D31</f>
        <v>64</v>
      </c>
      <c r="F31" s="13">
        <f>E31*0.18</f>
        <v>11.52</v>
      </c>
      <c r="G31" s="14">
        <f>C31-F31</f>
        <v>68.48</v>
      </c>
      <c r="H31" s="4"/>
      <c r="I31" s="6"/>
      <c r="J31" s="6"/>
      <c r="K31" s="6"/>
      <c r="L31" s="6"/>
      <c r="M31" s="6"/>
      <c r="N31" s="6"/>
      <c r="O31" s="6"/>
      <c r="P31" s="6"/>
      <c r="Q31" s="6"/>
    </row>
    <row r="32" spans="1:7" ht="13.5">
      <c r="A32" s="9" t="s">
        <v>14</v>
      </c>
      <c r="B32" s="12" t="s">
        <v>6</v>
      </c>
      <c r="C32" s="13">
        <v>90</v>
      </c>
      <c r="D32" s="13">
        <f t="shared" si="3"/>
        <v>18</v>
      </c>
      <c r="E32" s="13">
        <f t="shared" si="0"/>
        <v>72</v>
      </c>
      <c r="F32" s="13">
        <f t="shared" si="1"/>
        <v>12.959999999999999</v>
      </c>
      <c r="G32" s="14">
        <f t="shared" si="2"/>
        <v>77.04</v>
      </c>
    </row>
    <row r="33" spans="1:7" ht="13.5">
      <c r="A33" s="11"/>
      <c r="B33" s="12" t="s">
        <v>7</v>
      </c>
      <c r="C33" s="13">
        <v>75</v>
      </c>
      <c r="D33" s="13">
        <f t="shared" si="3"/>
        <v>15</v>
      </c>
      <c r="E33" s="13">
        <f t="shared" si="0"/>
        <v>60</v>
      </c>
      <c r="F33" s="13">
        <f t="shared" si="1"/>
        <v>10.799999999999999</v>
      </c>
      <c r="G33" s="14">
        <f t="shared" si="2"/>
        <v>64.2</v>
      </c>
    </row>
    <row r="34" spans="1:17" ht="13.5">
      <c r="A34" s="9" t="s">
        <v>15</v>
      </c>
      <c r="B34" s="12" t="s">
        <v>6</v>
      </c>
      <c r="C34" s="13">
        <v>130</v>
      </c>
      <c r="D34" s="13">
        <f t="shared" si="3"/>
        <v>26</v>
      </c>
      <c r="E34" s="13">
        <f t="shared" si="0"/>
        <v>104</v>
      </c>
      <c r="F34" s="13">
        <f t="shared" si="1"/>
        <v>18.72</v>
      </c>
      <c r="G34" s="14">
        <f t="shared" si="2"/>
        <v>111.28</v>
      </c>
      <c r="H34" s="4"/>
      <c r="I34" s="6"/>
      <c r="J34" s="6"/>
      <c r="K34" s="6"/>
      <c r="L34" s="6"/>
      <c r="M34" s="6"/>
      <c r="N34" s="6"/>
      <c r="O34" s="6"/>
      <c r="P34" s="6"/>
      <c r="Q34" s="6"/>
    </row>
    <row r="35" spans="1:17" ht="13.5">
      <c r="A35" s="11"/>
      <c r="B35" s="12" t="s">
        <v>7</v>
      </c>
      <c r="C35" s="13">
        <v>110</v>
      </c>
      <c r="D35" s="13">
        <f t="shared" si="3"/>
        <v>22</v>
      </c>
      <c r="E35" s="13">
        <f t="shared" si="0"/>
        <v>88</v>
      </c>
      <c r="F35" s="13">
        <f t="shared" si="1"/>
        <v>15.84</v>
      </c>
      <c r="G35" s="14">
        <f t="shared" si="2"/>
        <v>94.16</v>
      </c>
      <c r="H35" s="4"/>
      <c r="I35" s="6"/>
      <c r="J35" s="6"/>
      <c r="K35" s="6"/>
      <c r="L35" s="6"/>
      <c r="M35" s="6"/>
      <c r="N35" s="6"/>
      <c r="O35" s="6"/>
      <c r="P35" s="6"/>
      <c r="Q35" s="6"/>
    </row>
    <row r="36" spans="1:17" ht="13.5">
      <c r="A36" s="9" t="s">
        <v>16</v>
      </c>
      <c r="B36" s="12" t="s">
        <v>6</v>
      </c>
      <c r="C36" s="13">
        <v>110</v>
      </c>
      <c r="D36" s="13">
        <f t="shared" si="3"/>
        <v>22</v>
      </c>
      <c r="E36" s="13">
        <f t="shared" si="0"/>
        <v>88</v>
      </c>
      <c r="F36" s="13">
        <f t="shared" si="1"/>
        <v>15.84</v>
      </c>
      <c r="G36" s="14">
        <f t="shared" si="2"/>
        <v>94.16</v>
      </c>
      <c r="H36" s="4"/>
      <c r="I36" s="6"/>
      <c r="J36" s="6"/>
      <c r="K36" s="6"/>
      <c r="L36" s="6"/>
      <c r="M36" s="6"/>
      <c r="N36" s="6"/>
      <c r="O36" s="6"/>
      <c r="P36" s="6"/>
      <c r="Q36" s="6"/>
    </row>
    <row r="37" spans="1:17" ht="13.5">
      <c r="A37" s="11"/>
      <c r="B37" s="12" t="s">
        <v>7</v>
      </c>
      <c r="C37" s="13">
        <v>90</v>
      </c>
      <c r="D37" s="13">
        <f t="shared" si="3"/>
        <v>18</v>
      </c>
      <c r="E37" s="13">
        <f t="shared" si="0"/>
        <v>72</v>
      </c>
      <c r="F37" s="13">
        <f t="shared" si="1"/>
        <v>12.959999999999999</v>
      </c>
      <c r="G37" s="14">
        <f t="shared" si="2"/>
        <v>77.04</v>
      </c>
      <c r="H37" s="4"/>
      <c r="I37" s="6"/>
      <c r="J37" s="6"/>
      <c r="K37" s="6"/>
      <c r="L37" s="6"/>
      <c r="M37" s="6"/>
      <c r="N37" s="6"/>
      <c r="O37" s="6"/>
      <c r="P37" s="6"/>
      <c r="Q37" s="6"/>
    </row>
    <row r="38" spans="1:7" ht="13.5">
      <c r="A38" s="15"/>
      <c r="B38" s="15"/>
      <c r="C38" s="15"/>
      <c r="D38" s="15"/>
      <c r="E38" s="15"/>
      <c r="F38" s="15"/>
      <c r="G38" s="15"/>
    </row>
    <row r="39" spans="1:7" ht="45" customHeight="1">
      <c r="A39" s="16" t="s">
        <v>23</v>
      </c>
      <c r="B39" s="17"/>
      <c r="C39" s="17"/>
      <c r="D39" s="17"/>
      <c r="E39" s="17"/>
      <c r="F39" s="17"/>
      <c r="G39" s="17"/>
    </row>
    <row r="40" spans="1:7" ht="49.5" customHeight="1">
      <c r="A40" s="18" t="s">
        <v>28</v>
      </c>
      <c r="B40" s="19"/>
      <c r="C40" s="19"/>
      <c r="D40" s="19"/>
      <c r="E40" s="19"/>
      <c r="F40" s="19"/>
      <c r="G40" s="20"/>
    </row>
  </sheetData>
  <sheetProtection/>
  <mergeCells count="22">
    <mergeCell ref="A20:A21"/>
    <mergeCell ref="A39:G39"/>
    <mergeCell ref="A36:A37"/>
    <mergeCell ref="A34:A35"/>
    <mergeCell ref="A40:G40"/>
    <mergeCell ref="A22:A23"/>
    <mergeCell ref="A24:A25"/>
    <mergeCell ref="A26:A27"/>
    <mergeCell ref="A28:A29"/>
    <mergeCell ref="A32:A33"/>
    <mergeCell ref="G1:G2"/>
    <mergeCell ref="A3:A5"/>
    <mergeCell ref="A9:A11"/>
    <mergeCell ref="A12:A14"/>
    <mergeCell ref="A15:A17"/>
    <mergeCell ref="A18:A19"/>
    <mergeCell ref="A1:A2"/>
    <mergeCell ref="B1:B2"/>
    <mergeCell ref="C1:C2"/>
    <mergeCell ref="D1:D2"/>
    <mergeCell ref="E1:E2"/>
    <mergeCell ref="F1:F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2019-08-09T21:47:19Z</dcterms:modified>
  <cp:category/>
  <cp:version/>
  <cp:contentType/>
  <cp:contentStatus/>
</cp:coreProperties>
</file>